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T23" i="1" l="1"/>
  <c r="T11" i="1"/>
  <c r="T10" i="1"/>
  <c r="S23" i="1"/>
  <c r="S11" i="1"/>
  <c r="S10" i="1"/>
  <c r="P23" i="1" l="1"/>
  <c r="P11" i="1"/>
  <c r="P10" i="1"/>
  <c r="U23" i="1" l="1"/>
  <c r="V23" i="1"/>
  <c r="W23" i="1"/>
  <c r="W10" i="1"/>
  <c r="W11" i="1"/>
  <c r="V11" i="1" l="1"/>
  <c r="V10" i="1"/>
  <c r="O23" i="1" l="1"/>
  <c r="O11" i="1"/>
  <c r="O10" i="1"/>
  <c r="AB11" i="1" l="1"/>
  <c r="AA11" i="1"/>
  <c r="Z11" i="1"/>
  <c r="Y11" i="1"/>
  <c r="X11" i="1"/>
  <c r="R11" i="1"/>
  <c r="Q11" i="1"/>
  <c r="N11" i="1"/>
  <c r="M11" i="1"/>
  <c r="L11" i="1"/>
  <c r="K11" i="1"/>
  <c r="V83" i="1" l="1"/>
  <c r="O83" i="1"/>
  <c r="L23" i="1" l="1"/>
  <c r="L83" i="1" s="1"/>
  <c r="M23" i="1"/>
  <c r="M83" i="1" s="1"/>
  <c r="N23" i="1"/>
  <c r="N83" i="1" s="1"/>
  <c r="P83" i="1"/>
  <c r="Q23" i="1"/>
  <c r="Q83" i="1" s="1"/>
  <c r="R23" i="1"/>
  <c r="R83" i="1" s="1"/>
  <c r="S83" i="1"/>
  <c r="T83" i="1"/>
  <c r="U83" i="1"/>
  <c r="W83" i="1"/>
  <c r="X83" i="1"/>
  <c r="Y23" i="1"/>
  <c r="Y83" i="1" s="1"/>
  <c r="Z23" i="1"/>
  <c r="Z83" i="1" s="1"/>
  <c r="AA23" i="1"/>
  <c r="AA83" i="1" s="1"/>
  <c r="AB23" i="1"/>
  <c r="AB83" i="1" s="1"/>
  <c r="AC83" i="1"/>
  <c r="AD83" i="1"/>
  <c r="AE23" i="1"/>
  <c r="AE83" i="1" s="1"/>
  <c r="L10" i="1"/>
  <c r="M10" i="1"/>
  <c r="N10" i="1"/>
  <c r="Q10" i="1"/>
  <c r="R10" i="1"/>
  <c r="U10" i="1"/>
  <c r="X10" i="1"/>
  <c r="Y10" i="1"/>
  <c r="Z10" i="1"/>
  <c r="AA10" i="1"/>
  <c r="AB10" i="1"/>
  <c r="AE10" i="1"/>
  <c r="K23" i="1"/>
  <c r="K83" i="1" s="1"/>
  <c r="K10" i="1" l="1"/>
  <c r="D7" i="1" l="1"/>
</calcChain>
</file>

<file path=xl/sharedStrings.xml><?xml version="1.0" encoding="utf-8"?>
<sst xmlns="http://schemas.openxmlformats.org/spreadsheetml/2006/main" count="227" uniqueCount="153">
  <si>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</si>
  <si>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</si>
  <si>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</si>
  <si>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</si>
  <si>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</si>
  <si>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</si>
  <si>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</si>
  <si>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</si>
  <si>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</si>
  <si>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</si>
  <si>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</si>
  <si>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</si>
  <si>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</si>
  <si>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</si>
  <si>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</si>
  <si>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</si>
  <si>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</si>
  <si>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</si>
  <si>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</si>
  <si>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</si>
  <si>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609E24510</t>
  </si>
  <si>
    <t>622E10160</t>
  </si>
  <si>
    <t>622E25050</t>
  </si>
  <si>
    <t>606E13000</t>
  </si>
  <si>
    <t>622E10200</t>
  </si>
  <si>
    <t>B100</t>
  </si>
  <si>
    <t>C100</t>
  </si>
  <si>
    <t>GR100</t>
  </si>
  <si>
    <t>C101</t>
  </si>
  <si>
    <t>EA</t>
  </si>
  <si>
    <t>626E00102</t>
  </si>
  <si>
    <t>BARRIER REFLECTOR, 
TYPE 1, BI-DIRECTIONAL</t>
  </si>
  <si>
    <t>512E10000</t>
  </si>
  <si>
    <t>S100</t>
  </si>
  <si>
    <t>606E15050</t>
  </si>
  <si>
    <t>606E35002</t>
  </si>
  <si>
    <t>606E35102</t>
  </si>
  <si>
    <t>626E00110</t>
  </si>
  <si>
    <t>BARRIER REFLECTOR, 
TYPE 2, BI-DIRECTIONAL</t>
  </si>
  <si>
    <t>607E20000</t>
  </si>
  <si>
    <t>622E25000</t>
  </si>
  <si>
    <t>B102</t>
  </si>
  <si>
    <t>B101</t>
  </si>
  <si>
    <t>501+41.24 RT (D)</t>
  </si>
  <si>
    <t>502+10.24 RT (D)</t>
  </si>
  <si>
    <t>840+38.06 LT (TD3)</t>
  </si>
  <si>
    <t>C102</t>
  </si>
  <si>
    <t>C103</t>
  </si>
  <si>
    <t>329-330</t>
  </si>
  <si>
    <t>330-331</t>
  </si>
  <si>
    <t>502+26.55 RT (D)</t>
  </si>
  <si>
    <t>839+53.23 LT (TD3)</t>
  </si>
  <si>
    <t>839+74.53 LT (TD3)</t>
  </si>
  <si>
    <t>GR101</t>
  </si>
  <si>
    <t>GR102</t>
  </si>
  <si>
    <t>GR103</t>
  </si>
  <si>
    <t>501+41.61 RT (D)</t>
  </si>
  <si>
    <t>501+78.95 RT (D)</t>
  </si>
  <si>
    <t>502+84.59 RT (D)</t>
  </si>
  <si>
    <t>839+13.63 LT (TD3)</t>
  </si>
  <si>
    <t>841+13.27 LT (TD3)</t>
  </si>
  <si>
    <t>S101</t>
  </si>
  <si>
    <t>S102</t>
  </si>
  <si>
    <t>F100</t>
  </si>
  <si>
    <t>F101</t>
  </si>
  <si>
    <t>F102</t>
  </si>
  <si>
    <t>F103</t>
  </si>
  <si>
    <t>253E01000</t>
  </si>
  <si>
    <t>P2</t>
  </si>
  <si>
    <t>P3</t>
  </si>
  <si>
    <t>P4</t>
  </si>
  <si>
    <t>F108</t>
  </si>
  <si>
    <t>17000+99.33 LT (TD)</t>
  </si>
  <si>
    <t>17005+54.70 LT (TD7)</t>
  </si>
  <si>
    <t>327-328</t>
  </si>
  <si>
    <t>334-335</t>
  </si>
  <si>
    <t>B103</t>
  </si>
  <si>
    <t>B104</t>
  </si>
  <si>
    <t>B105</t>
  </si>
  <si>
    <t>B106</t>
  </si>
  <si>
    <t>527+48.97 LT (C.)</t>
  </si>
  <si>
    <t>528+88.80 RT (C.)</t>
  </si>
  <si>
    <t>529+08.81 RT (C.)</t>
  </si>
  <si>
    <t>530+88.86 RT (C.)</t>
  </si>
  <si>
    <t>17004+95.00 LT (TD7)</t>
  </si>
  <si>
    <t>17005+54.68 LT (TD7)</t>
  </si>
  <si>
    <t>7006+27.05 RT (D7)</t>
  </si>
  <si>
    <t>7007+00.10 RT (D7)</t>
  </si>
  <si>
    <t>BR100</t>
  </si>
  <si>
    <t>BR101</t>
  </si>
  <si>
    <t>BR102</t>
  </si>
  <si>
    <t>BR103</t>
  </si>
  <si>
    <t>327-336</t>
  </si>
  <si>
    <t>335-336, 348,350</t>
  </si>
  <si>
    <t>336, 348, 350</t>
  </si>
  <si>
    <t>7005+54.64 LT (D7)</t>
  </si>
  <si>
    <t>7012+40.00 LT (D7)</t>
  </si>
  <si>
    <t>7007+00.13 RT (D7)</t>
  </si>
  <si>
    <t>7012+35.00 RT (D7)</t>
  </si>
  <si>
    <t>C106</t>
  </si>
  <si>
    <t>17001+79.65 LT (TD7)</t>
  </si>
  <si>
    <t>17001+89.69 LT (TD7)</t>
  </si>
  <si>
    <t>GR105</t>
  </si>
  <si>
    <t>GR104</t>
  </si>
  <si>
    <t>17001+80.09 LT (TD7)</t>
  </si>
  <si>
    <t>S103</t>
  </si>
  <si>
    <t>S104</t>
  </si>
  <si>
    <t>S105</t>
  </si>
  <si>
    <t>532+12.12 RT (C.)</t>
  </si>
  <si>
    <t>17004+95.00 LT (TD3)</t>
  </si>
  <si>
    <t>17005+54.68 LT (TD3)</t>
  </si>
  <si>
    <t>230+87.74 LT (I-71SB)</t>
  </si>
  <si>
    <t>277+64.00 LT (I-71SB)</t>
  </si>
  <si>
    <t>230+87.74 RT (I-71SB)</t>
  </si>
  <si>
    <t>277+64.00 RT (I-71SB)</t>
  </si>
  <si>
    <t>262+80.25 LT (I-71SB)</t>
  </si>
  <si>
    <t>263+73.45 LT (I-71SB)</t>
  </si>
  <si>
    <t>264+72.97 LT (I-71SB)</t>
  </si>
  <si>
    <t>264+80.35 LT (I-71SB)</t>
  </si>
  <si>
    <t>264+82.84 LT (I-71SB)</t>
  </si>
  <si>
    <t>264+91.85 LT (I-71SB)</t>
  </si>
  <si>
    <t>BARRIER REFLECTOR, TYPE 1, BI-DIRECTIONAL</t>
  </si>
  <si>
    <t>BARRIER REFLECTOR, TYPE 2, BI-DIRECTIONAL</t>
  </si>
  <si>
    <t>57+60.68  RT (315SB)</t>
  </si>
  <si>
    <t>57+45.00 RT (315SB)</t>
  </si>
  <si>
    <t>56+15.50 RT (315SB)</t>
  </si>
  <si>
    <t>56+13.36 RT (315SB)</t>
  </si>
  <si>
    <t>57+60.68 RT (315SB)</t>
  </si>
  <si>
    <t>58+59.44 RT (315SB)</t>
  </si>
  <si>
    <t>56+73.00 RT (315SB)</t>
  </si>
  <si>
    <t>56+75.12 RT (315SB)</t>
  </si>
  <si>
    <t>335-336</t>
  </si>
  <si>
    <t xml:space="preserve">STATION TO STATION 
                                                                                             I-71 SB = (I-71SB) 
S.R. 315SB = (315SB)
RAMP D7 = (D7)
TRANS RAMP D7 = (TD7)
EX. ROAD "C" = (C)
EX. ROAD "D" = (D)
SCIOTO BLVD. = (SC)
TRANS. RAMP D3 = (TD3)
</t>
  </si>
  <si>
    <t>622E25051</t>
  </si>
  <si>
    <t xml:space="preserve"> "A"</t>
  </si>
  <si>
    <t>(TD3)</t>
  </si>
  <si>
    <t>893+00.22 LT</t>
  </si>
  <si>
    <t>4+74.42 LT</t>
  </si>
  <si>
    <t>(SC)</t>
  </si>
  <si>
    <t>4+62.65 RT</t>
  </si>
  <si>
    <t xml:space="preserve"> (SC)</t>
  </si>
  <si>
    <t>3+34.60 RT</t>
  </si>
  <si>
    <t>2+18.15 LT</t>
  </si>
  <si>
    <t>2+32.95 LT</t>
  </si>
  <si>
    <t>607E50901</t>
  </si>
  <si>
    <t>607E40000</t>
  </si>
  <si>
    <t>F104</t>
  </si>
  <si>
    <t>F105</t>
  </si>
  <si>
    <t>0+52.70 RT</t>
  </si>
  <si>
    <t>0+54.14 LT</t>
  </si>
  <si>
    <t>0+63.19 LT</t>
  </si>
  <si>
    <t>625E32000</t>
  </si>
  <si>
    <t>607E23000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</si>
</sst>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NumberFormat="1" applyFont="1" applyFill="1" applyBorder="1" applyAlignment="1" applyProtection="1">
      <alignment horizontal="center" vertical="center"/>
      <protection locked="0"/>
    </xf>
    <xf numFmtId="164" fontId="7" fillId="0" borderId="31" xfId="0" applyNumberFormat="1" applyFont="1" applyFill="1" applyBorder="1" applyAlignment="1" applyProtection="1">
      <alignment horizontal="center" vertical="center"/>
      <protection locked="0"/>
    </xf>
    <xf numFmtId="164" fontId="7" fillId="0" borderId="33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32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NumberFormat="1" applyFont="1" applyFill="1" applyBorder="1" applyAlignment="1" applyProtection="1">
      <alignment horizontal="center" vertical="center"/>
      <protection locked="0"/>
    </xf>
    <xf numFmtId="2" fontId="7" fillId="0" borderId="9" xfId="0" applyNumberFormat="1" applyFont="1" applyFill="1" applyBorder="1" applyAlignment="1" applyProtection="1">
      <alignment horizontal="center" vertical="center"/>
      <protection locked="0"/>
    </xf>
    <xf numFmtId="2" fontId="7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4" fillId="0" borderId="19" xfId="0" applyFont="1" applyFill="1" applyBorder="1" applyAlignment="1" applyProtection="1">
      <alignment horizontal="center" wrapText="1"/>
    </xf>
    <xf numFmtId="0" fontId="4" fillId="0" borderId="2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21" xfId="0" applyFont="1" applyFill="1" applyBorder="1" applyAlignment="1" applyProtection="1">
      <alignment horizontal="center" wrapText="1"/>
    </xf>
    <xf numFmtId="0" fontId="4" fillId="0" borderId="22" xfId="0" applyFont="1" applyFill="1" applyBorder="1" applyAlignment="1" applyProtection="1">
      <alignment horizontal="center" wrapText="1"/>
    </xf>
    <xf numFmtId="0" fontId="4" fillId="0" borderId="23" xfId="0" applyFont="1" applyFill="1" applyBorder="1" applyAlignment="1" applyProtection="1">
      <alignment horizontal="center" wrapText="1"/>
    </xf>
    <xf numFmtId="0" fontId="4" fillId="0" borderId="24" xfId="0" applyFont="1" applyFill="1" applyBorder="1" applyAlignment="1" applyProtection="1">
      <alignment horizont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34" xfId="0" applyFont="1" applyFill="1" applyBorder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82</xdr:row>
      <xdr:rowOff>0</xdr:rowOff>
    </xdr:from>
    <xdr:to>
      <xdr:col>31</xdr:col>
      <xdr:colOff>0</xdr:colOff>
      <xdr:row>82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83</xdr:row>
      <xdr:rowOff>0</xdr:rowOff>
    </xdr:from>
    <xdr:to>
      <xdr:col>44</xdr:col>
      <xdr:colOff>161925</xdr:colOff>
      <xdr:row>83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83</xdr:row>
      <xdr:rowOff>0</xdr:rowOff>
    </xdr:from>
    <xdr:to>
      <xdr:col>43</xdr:col>
      <xdr:colOff>66675</xdr:colOff>
      <xdr:row>83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3"/>
  <sheetViews>
    <sheetView showGridLines="0" tabSelected="1" topLeftCell="A49" zoomScale="90" zoomScaleNormal="90" workbookViewId="0">
      <selection activeCell="S73" sqref="S10:T73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7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5" t="s">
        <v>15</v>
      </c>
      <c r="I1" s="2" t="s">
        <v>14</v>
      </c>
      <c r="J1" s="1"/>
      <c r="K1" s="1"/>
      <c r="L1" s="1"/>
      <c r="M1" s="26"/>
      <c r="N1" s="1"/>
      <c r="O1" s="1"/>
      <c r="P1" s="1"/>
      <c r="Q1" s="26"/>
      <c r="R1" s="26"/>
      <c r="S1" s="26"/>
      <c r="T1" s="26"/>
      <c r="U1" s="26"/>
      <c r="V1" s="26"/>
      <c r="W1" s="21"/>
      <c r="X1" s="21"/>
      <c r="Y1" s="1"/>
      <c r="Z1" s="1"/>
      <c r="AA1" s="21"/>
      <c r="AB1" s="21"/>
      <c r="AC1" s="28"/>
      <c r="AD1" s="28"/>
      <c r="AE1" s="28"/>
    </row>
    <row r="2" spans="1:38" ht="12.75" customHeight="1" x14ac:dyDescent="0.2">
      <c r="D2" s="2"/>
      <c r="E2" s="2"/>
      <c r="F2" s="3"/>
      <c r="G2" s="3" t="s">
        <v>4</v>
      </c>
      <c r="H2" s="35" t="s">
        <v>16</v>
      </c>
      <c r="I2" s="2" t="s">
        <v>5</v>
      </c>
      <c r="J2" s="1"/>
      <c r="K2" s="1"/>
      <c r="L2" s="1"/>
      <c r="M2" s="26"/>
      <c r="N2" s="1"/>
      <c r="O2" s="1"/>
      <c r="P2" s="1"/>
      <c r="Q2" s="26"/>
      <c r="R2" s="26"/>
      <c r="S2" s="26"/>
      <c r="T2" s="26"/>
      <c r="U2" s="26"/>
      <c r="V2" s="26"/>
      <c r="W2" s="21"/>
      <c r="X2" s="21"/>
      <c r="Y2" s="1"/>
      <c r="Z2" s="1"/>
      <c r="AA2" s="21"/>
      <c r="AB2" s="21"/>
      <c r="AC2" s="28"/>
      <c r="AD2" s="28"/>
      <c r="AE2" s="28"/>
    </row>
    <row r="3" spans="1:38" ht="12.75" customHeight="1" x14ac:dyDescent="0.2">
      <c r="D3" s="2"/>
      <c r="E3" s="3"/>
      <c r="F3" s="3"/>
      <c r="G3" s="3"/>
      <c r="H3" s="35" t="s">
        <v>17</v>
      </c>
      <c r="I3" s="2" t="s">
        <v>12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1"/>
      <c r="X3" s="21"/>
      <c r="Y3" s="1"/>
      <c r="Z3" s="1"/>
      <c r="AA3" s="21"/>
      <c r="AB3" s="21"/>
      <c r="AC3" s="28"/>
      <c r="AD3" s="28"/>
      <c r="AE3" s="28"/>
    </row>
    <row r="4" spans="1:38" ht="12.75" customHeight="1" x14ac:dyDescent="0.2">
      <c r="D4" s="2"/>
      <c r="E4" s="3"/>
      <c r="F4" s="4"/>
      <c r="G4" s="4"/>
      <c r="H4" s="35" t="s">
        <v>18</v>
      </c>
      <c r="I4" s="2" t="s">
        <v>13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1"/>
      <c r="X4" s="21"/>
      <c r="Y4" s="1"/>
      <c r="Z4" s="1"/>
      <c r="AA4" s="21"/>
      <c r="AB4" s="21"/>
      <c r="AC4" s="28"/>
      <c r="AD4" s="28"/>
      <c r="AE4" s="28"/>
    </row>
    <row r="5" spans="1:38" ht="12.75" customHeight="1" x14ac:dyDescent="0.2">
      <c r="D5" s="2"/>
      <c r="E5" s="3"/>
      <c r="F5" s="4"/>
      <c r="G5" s="4"/>
      <c r="H5" s="35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7"/>
      <c r="X5" s="27"/>
      <c r="Y5" s="1"/>
      <c r="Z5" s="1"/>
      <c r="AA5" s="27"/>
      <c r="AB5" s="27"/>
      <c r="AC5" s="28"/>
      <c r="AD5" s="28"/>
      <c r="AE5" s="28"/>
    </row>
    <row r="6" spans="1:38" ht="12.75" customHeight="1" thickBot="1" x14ac:dyDescent="0.25"/>
    <row r="7" spans="1:38" ht="12.75" customHeight="1" thickBot="1" x14ac:dyDescent="0.25">
      <c r="B7" s="30" t="s">
        <v>9</v>
      </c>
      <c r="D7" s="70">
        <f>AG7</f>
        <v>1</v>
      </c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G7" s="23">
        <v>1</v>
      </c>
      <c r="AH7" s="24" t="s">
        <v>3</v>
      </c>
      <c r="AI7" s="25"/>
      <c r="AJ7" s="25"/>
      <c r="AK7" s="25"/>
      <c r="AL7" s="25"/>
    </row>
    <row r="8" spans="1:38" ht="12.75" customHeight="1" thickBot="1" x14ac:dyDescent="0.25">
      <c r="B8" s="34">
        <v>280</v>
      </c>
      <c r="D8" s="74" t="s">
        <v>7</v>
      </c>
      <c r="E8" s="74"/>
      <c r="F8" s="74"/>
      <c r="G8" s="74"/>
      <c r="H8" s="74"/>
      <c r="I8" s="74"/>
      <c r="J8" s="74"/>
      <c r="K8" s="29" t="s">
        <v>32</v>
      </c>
      <c r="L8" s="29" t="s">
        <v>34</v>
      </c>
      <c r="M8" s="29" t="s">
        <v>23</v>
      </c>
      <c r="N8" s="29" t="s">
        <v>35</v>
      </c>
      <c r="O8" s="29" t="s">
        <v>36</v>
      </c>
      <c r="P8" s="29" t="s">
        <v>145</v>
      </c>
      <c r="Q8" s="29" t="s">
        <v>39</v>
      </c>
      <c r="R8" s="29" t="s">
        <v>144</v>
      </c>
      <c r="S8" s="29" t="s">
        <v>151</v>
      </c>
      <c r="T8" s="29" t="s">
        <v>152</v>
      </c>
      <c r="U8" s="29"/>
      <c r="V8" s="29" t="s">
        <v>20</v>
      </c>
      <c r="W8" s="29" t="s">
        <v>21</v>
      </c>
      <c r="X8" s="29" t="s">
        <v>24</v>
      </c>
      <c r="Y8" s="29" t="s">
        <v>22</v>
      </c>
      <c r="Z8" s="29" t="s">
        <v>40</v>
      </c>
      <c r="AA8" s="29" t="s">
        <v>133</v>
      </c>
      <c r="AB8" s="29" t="s">
        <v>67</v>
      </c>
      <c r="AC8" s="29" t="s">
        <v>30</v>
      </c>
      <c r="AD8" s="29" t="s">
        <v>37</v>
      </c>
      <c r="AE8" s="29"/>
    </row>
    <row r="9" spans="1:38" ht="12.75" customHeight="1" thickBot="1" x14ac:dyDescent="0.25">
      <c r="D9" s="75" t="s">
        <v>8</v>
      </c>
      <c r="E9" s="75"/>
      <c r="F9" s="75"/>
      <c r="G9" s="75"/>
      <c r="H9" s="75"/>
      <c r="I9" s="75"/>
      <c r="J9" s="75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 t="s">
        <v>134</v>
      </c>
      <c r="AB9" s="22"/>
      <c r="AC9" s="22" t="s">
        <v>121</v>
      </c>
      <c r="AD9" s="22" t="s">
        <v>122</v>
      </c>
      <c r="AE9" s="22"/>
    </row>
    <row r="10" spans="1:38" ht="12.75" customHeight="1" x14ac:dyDescent="0.2">
      <c r="B10" s="59" t="s">
        <v>10</v>
      </c>
      <c r="D10" s="71" t="s">
        <v>0</v>
      </c>
      <c r="E10" s="71" t="s">
        <v>1</v>
      </c>
      <c r="F10" s="77" t="s">
        <v>132</v>
      </c>
      <c r="G10" s="78"/>
      <c r="H10" s="78"/>
      <c r="I10" s="78"/>
      <c r="J10" s="79"/>
      <c r="K10" s="8" t="str">
        <f t="shared" ref="K10:AE10" si="0">IF(OR(TRIM(K8)=0,TRIM(K8)=""),"",IF(IFERROR(TRIM(INDEX(QryItemNamed,MATCH(TRIM(K8),ITEM,0),2)),"")="Y","SPECIAL",LEFT(IFERROR(TRIM(INDEX(ITEM,MATCH(TRIM(K8),ITEM,0))),""),3)))</f>
        <v>512</v>
      </c>
      <c r="L10" s="9" t="str">
        <f t="shared" si="0"/>
        <v>606</v>
      </c>
      <c r="M10" s="9" t="str">
        <f t="shared" si="0"/>
        <v>606</v>
      </c>
      <c r="N10" s="9" t="str">
        <f t="shared" si="0"/>
        <v>606</v>
      </c>
      <c r="O10" s="9" t="str">
        <f t="shared" ref="O10" si="1">IF(OR(TRIM(O8)=0,TRIM(O8)=""),"",IF(IFERROR(TRIM(INDEX(QryItemNamed,MATCH(TRIM(O8),ITEM,0),2)),"")="Y","SPECIAL",LEFT(IFERROR(TRIM(INDEX(ITEM,MATCH(TRIM(O8),ITEM,0))),""),3)))</f>
        <v>606</v>
      </c>
      <c r="P10" s="9" t="str">
        <f t="shared" ref="P10" si="2">IF(OR(TRIM(P8)=0,TRIM(P8)=""),"",IF(IFERROR(TRIM(INDEX(QryItemNamed,MATCH(TRIM(P8),ITEM,0),2)),"")="Y","SPECIAL",LEFT(IFERROR(TRIM(INDEX(ITEM,MATCH(TRIM(P8),ITEM,0))),""),3)))</f>
        <v>SPECIAL</v>
      </c>
      <c r="Q10" s="9" t="str">
        <f t="shared" si="0"/>
        <v>607</v>
      </c>
      <c r="R10" s="9" t="str">
        <f t="shared" si="0"/>
        <v>607</v>
      </c>
      <c r="S10" s="9" t="str">
        <f t="shared" ref="S10:T10" si="3">IF(OR(TRIM(S8)=0,TRIM(S8)=""),"",IF(IFERROR(TRIM(INDEX(QryItemNamed,MATCH(TRIM(S8),ITEM,0),2)),"")="Y","SPECIAL",LEFT(IFERROR(TRIM(INDEX(ITEM,MATCH(TRIM(S8),ITEM,0))),""),3)))</f>
        <v>625</v>
      </c>
      <c r="T10" s="9" t="str">
        <f t="shared" si="3"/>
        <v>607</v>
      </c>
      <c r="U10" s="9" t="str">
        <f t="shared" si="0"/>
        <v/>
      </c>
      <c r="V10" s="9" t="str">
        <f t="shared" ref="V10" si="4">IF(OR(TRIM(V8)=0,TRIM(V8)=""),"",IF(IFERROR(TRIM(INDEX(QryItemNamed,MATCH(TRIM(V8),ITEM,0),2)),"")="Y","SPECIAL",LEFT(IFERROR(TRIM(INDEX(ITEM,MATCH(TRIM(V8),ITEM,0))),""),3)))</f>
        <v>609</v>
      </c>
      <c r="W10" s="9" t="str">
        <f t="shared" si="0"/>
        <v>622</v>
      </c>
      <c r="X10" s="9" t="str">
        <f t="shared" si="0"/>
        <v>622</v>
      </c>
      <c r="Y10" s="9" t="str">
        <f t="shared" si="0"/>
        <v>622</v>
      </c>
      <c r="Z10" s="9" t="str">
        <f t="shared" si="0"/>
        <v>622</v>
      </c>
      <c r="AA10" s="9" t="str">
        <f t="shared" si="0"/>
        <v>622</v>
      </c>
      <c r="AB10" s="9" t="str">
        <f t="shared" si="0"/>
        <v>253</v>
      </c>
      <c r="AC10" s="9">
        <v>626</v>
      </c>
      <c r="AD10" s="9">
        <v>626</v>
      </c>
      <c r="AE10" s="9" t="str">
        <f t="shared" si="0"/>
        <v/>
      </c>
    </row>
    <row r="11" spans="1:38" ht="12.75" customHeight="1" x14ac:dyDescent="0.2">
      <c r="B11" s="60"/>
      <c r="D11" s="72"/>
      <c r="E11" s="72"/>
      <c r="F11" s="80"/>
      <c r="G11" s="81"/>
      <c r="H11" s="81"/>
      <c r="I11" s="81"/>
      <c r="J11" s="82"/>
      <c r="K11" s="76" t="str">
        <f t="shared" ref="K11:AB11" si="5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SEALING OF CONCRETE SURFACES</v>
      </c>
      <c r="L11" s="62" t="str">
        <f t="shared" si="5"/>
        <v>GUARDRAIL, TYPE MGS</v>
      </c>
      <c r="M11" s="62" t="str">
        <f t="shared" si="5"/>
        <v>GUARDRAIL, TYPE 5</v>
      </c>
      <c r="N11" s="62" t="str">
        <f t="shared" si="5"/>
        <v>MGS BRIDGE TERMINAL ASSEMBLY, TYPE 1</v>
      </c>
      <c r="O11" s="62" t="str">
        <f t="shared" ref="O11" si="6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MGS BRIDGE TERMINAL ASSEMBLY, TYPE 2</v>
      </c>
      <c r="P11" s="62" t="str">
        <f t="shared" ref="P11" si="7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VANDAL PROTECTION FENCE</v>
      </c>
      <c r="Q11" s="62" t="str">
        <f t="shared" si="5"/>
        <v>FENCE, TYPE CL</v>
      </c>
      <c r="R11" s="62" t="str">
        <f t="shared" si="5"/>
        <v>GATE, TYPE CL, AS PER PLAN</v>
      </c>
      <c r="S11" s="62" t="str">
        <f t="shared" ref="S11:T11" si="8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GROUND ROD</v>
      </c>
      <c r="T11" s="62" t="str">
        <f t="shared" si="8"/>
        <v>FENCE, TYPE CLT</v>
      </c>
      <c r="U11" s="62"/>
      <c r="V11" s="62" t="str">
        <f t="shared" ref="V11:W11" si="9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CURB, TYPE 4-C</v>
      </c>
      <c r="W11" s="62" t="str">
        <f t="shared" si="9"/>
        <v>CONCRETE BARRIER, SINGLE SLOPE, TYPE D</v>
      </c>
      <c r="X11" s="62" t="str">
        <f t="shared" si="5"/>
        <v>BARRIER TRANSITION</v>
      </c>
      <c r="Y11" s="62" t="str">
        <f t="shared" si="5"/>
        <v>CONCRETE BARRIER, END ANCHORAGE, REINFORCED, TYPE D</v>
      </c>
      <c r="Z11" s="62" t="str">
        <f t="shared" si="5"/>
        <v>CONCRETE BARRIER END SECTION, TYPE D</v>
      </c>
      <c r="AA11" s="62" t="str">
        <f t="shared" si="5"/>
        <v>CONCRETE BARRIER, END ANCHORAGE, REINFORCED, TYPE D, AS PER PLAN "A"</v>
      </c>
      <c r="AB11" s="62" t="str">
        <f t="shared" si="5"/>
        <v>PAVEMENT REPAIR</v>
      </c>
      <c r="AC11" s="62" t="s">
        <v>31</v>
      </c>
      <c r="AD11" s="62" t="s">
        <v>38</v>
      </c>
      <c r="AE11" s="62"/>
    </row>
    <row r="12" spans="1:38" ht="12.75" customHeight="1" x14ac:dyDescent="0.2">
      <c r="B12" s="60"/>
      <c r="D12" s="72"/>
      <c r="E12" s="72"/>
      <c r="F12" s="80"/>
      <c r="G12" s="81"/>
      <c r="H12" s="81"/>
      <c r="I12" s="81"/>
      <c r="J12" s="82"/>
      <c r="K12" s="76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</row>
    <row r="13" spans="1:38" ht="12.75" customHeight="1" x14ac:dyDescent="0.2">
      <c r="B13" s="60"/>
      <c r="D13" s="72"/>
      <c r="E13" s="72"/>
      <c r="F13" s="80"/>
      <c r="G13" s="81"/>
      <c r="H13" s="81"/>
      <c r="I13" s="81"/>
      <c r="J13" s="82"/>
      <c r="K13" s="76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</row>
    <row r="14" spans="1:38" ht="12.75" customHeight="1" x14ac:dyDescent="0.2">
      <c r="B14" s="60"/>
      <c r="D14" s="72"/>
      <c r="E14" s="72"/>
      <c r="F14" s="80"/>
      <c r="G14" s="81"/>
      <c r="H14" s="81"/>
      <c r="I14" s="81"/>
      <c r="J14" s="82"/>
      <c r="K14" s="76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</row>
    <row r="15" spans="1:38" ht="12.75" customHeight="1" x14ac:dyDescent="0.2">
      <c r="B15" s="60"/>
      <c r="D15" s="72"/>
      <c r="E15" s="72"/>
      <c r="F15" s="80"/>
      <c r="G15" s="81"/>
      <c r="H15" s="81"/>
      <c r="I15" s="81"/>
      <c r="J15" s="82"/>
      <c r="K15" s="76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</row>
    <row r="16" spans="1:38" ht="12.75" customHeight="1" x14ac:dyDescent="0.2">
      <c r="B16" s="60"/>
      <c r="D16" s="72"/>
      <c r="E16" s="72"/>
      <c r="F16" s="80"/>
      <c r="G16" s="81"/>
      <c r="H16" s="81"/>
      <c r="I16" s="81"/>
      <c r="J16" s="82"/>
      <c r="K16" s="76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</row>
    <row r="17" spans="1:31" ht="12.75" customHeight="1" x14ac:dyDescent="0.2">
      <c r="B17" s="60"/>
      <c r="D17" s="72"/>
      <c r="E17" s="72"/>
      <c r="F17" s="80"/>
      <c r="G17" s="81"/>
      <c r="H17" s="81"/>
      <c r="I17" s="81"/>
      <c r="J17" s="82"/>
      <c r="K17" s="76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</row>
    <row r="18" spans="1:31" ht="12.75" customHeight="1" x14ac:dyDescent="0.2">
      <c r="B18" s="60"/>
      <c r="D18" s="72"/>
      <c r="E18" s="72"/>
      <c r="F18" s="80"/>
      <c r="G18" s="81"/>
      <c r="H18" s="81"/>
      <c r="I18" s="81"/>
      <c r="J18" s="82"/>
      <c r="K18" s="76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</row>
    <row r="19" spans="1:31" ht="12.75" customHeight="1" x14ac:dyDescent="0.2">
      <c r="B19" s="60"/>
      <c r="D19" s="72"/>
      <c r="E19" s="72"/>
      <c r="F19" s="80"/>
      <c r="G19" s="81"/>
      <c r="H19" s="81"/>
      <c r="I19" s="81"/>
      <c r="J19" s="82"/>
      <c r="K19" s="76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</row>
    <row r="20" spans="1:31" ht="12.75" customHeight="1" x14ac:dyDescent="0.2">
      <c r="B20" s="60"/>
      <c r="D20" s="72"/>
      <c r="E20" s="72"/>
      <c r="F20" s="80"/>
      <c r="G20" s="81"/>
      <c r="H20" s="81"/>
      <c r="I20" s="81"/>
      <c r="J20" s="82"/>
      <c r="K20" s="76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</row>
    <row r="21" spans="1:31" ht="12.75" customHeight="1" x14ac:dyDescent="0.2">
      <c r="B21" s="60"/>
      <c r="D21" s="72"/>
      <c r="E21" s="72"/>
      <c r="F21" s="80"/>
      <c r="G21" s="81"/>
      <c r="H21" s="81"/>
      <c r="I21" s="81"/>
      <c r="J21" s="82"/>
      <c r="K21" s="76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</row>
    <row r="22" spans="1:31" ht="12.75" customHeight="1" x14ac:dyDescent="0.2">
      <c r="B22" s="60"/>
      <c r="D22" s="72"/>
      <c r="E22" s="72"/>
      <c r="F22" s="80"/>
      <c r="G22" s="81"/>
      <c r="H22" s="81"/>
      <c r="I22" s="81"/>
      <c r="J22" s="82"/>
      <c r="K22" s="76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</row>
    <row r="23" spans="1:31" ht="12.75" customHeight="1" thickBot="1" x14ac:dyDescent="0.25">
      <c r="B23" s="61"/>
      <c r="D23" s="73"/>
      <c r="E23" s="73"/>
      <c r="F23" s="83"/>
      <c r="G23" s="84"/>
      <c r="H23" s="84"/>
      <c r="I23" s="84"/>
      <c r="J23" s="85"/>
      <c r="K23" s="10" t="str">
        <f t="shared" ref="K23:AE23" si="10">IF(OR(TRIM(K8)=0,TRIM(K8)=""),"",IF(IFERROR(TRIM(INDEX(QryItemNamed,MATCH(TRIM(K8),ITEM,0),3)),"")="LS","",IFERROR(TRIM(INDEX(QryItemNamed,MATCH(TRIM(K8),ITEM,0),3)),"")))</f>
        <v>SY</v>
      </c>
      <c r="L23" s="11" t="str">
        <f t="shared" si="10"/>
        <v>FT</v>
      </c>
      <c r="M23" s="11" t="str">
        <f t="shared" si="10"/>
        <v>FT</v>
      </c>
      <c r="N23" s="11" t="str">
        <f t="shared" si="10"/>
        <v>EACH</v>
      </c>
      <c r="O23" s="11" t="str">
        <f t="shared" ref="O23" si="11">IF(OR(TRIM(O8)=0,TRIM(O8)=""),"",IF(IFERROR(TRIM(INDEX(QryItemNamed,MATCH(TRIM(O8),ITEM,0),3)),"")="LS","",IFERROR(TRIM(INDEX(QryItemNamed,MATCH(TRIM(O8),ITEM,0),3)),"")))</f>
        <v>EACH</v>
      </c>
      <c r="P23" s="11" t="str">
        <f t="shared" ref="P23" si="12">IF(OR(TRIM(P8)=0,TRIM(P8)=""),"",IF(IFERROR(TRIM(INDEX(QryItemNamed,MATCH(TRIM(P8),ITEM,0),3)),"")="LS","",IFERROR(TRIM(INDEX(QryItemNamed,MATCH(TRIM(P8),ITEM,0),3)),"")))</f>
        <v>FT</v>
      </c>
      <c r="Q23" s="11" t="str">
        <f t="shared" si="10"/>
        <v>FT</v>
      </c>
      <c r="R23" s="11" t="str">
        <f t="shared" si="10"/>
        <v>EACH</v>
      </c>
      <c r="S23" s="11" t="str">
        <f t="shared" ref="S23:T23" si="13">IF(OR(TRIM(S8)=0,TRIM(S8)=""),"",IF(IFERROR(TRIM(INDEX(QryItemNamed,MATCH(TRIM(S8),ITEM,0),3)),"")="LS","",IFERROR(TRIM(INDEX(QryItemNamed,MATCH(TRIM(S8),ITEM,0),3)),"")))</f>
        <v>EACH</v>
      </c>
      <c r="T23" s="11" t="str">
        <f t="shared" si="13"/>
        <v>FT</v>
      </c>
      <c r="U23" s="11" t="str">
        <f t="shared" si="10"/>
        <v/>
      </c>
      <c r="V23" s="11" t="str">
        <f t="shared" ref="V23" si="14">IF(OR(TRIM(V8)=0,TRIM(V8)=""),"",IF(IFERROR(TRIM(INDEX(QryItemNamed,MATCH(TRIM(V8),ITEM,0),3)),"")="LS","",IFERROR(TRIM(INDEX(QryItemNamed,MATCH(TRIM(V8),ITEM,0),3)),"")))</f>
        <v>FT</v>
      </c>
      <c r="W23" s="11" t="str">
        <f t="shared" si="10"/>
        <v>FT</v>
      </c>
      <c r="X23" s="11" t="s">
        <v>29</v>
      </c>
      <c r="Y23" s="11" t="str">
        <f t="shared" si="10"/>
        <v>EACH</v>
      </c>
      <c r="Z23" s="11" t="str">
        <f t="shared" si="10"/>
        <v>EACH</v>
      </c>
      <c r="AA23" s="11" t="str">
        <f t="shared" si="10"/>
        <v>EACH</v>
      </c>
      <c r="AB23" s="11" t="str">
        <f t="shared" si="10"/>
        <v>SY</v>
      </c>
      <c r="AC23" s="11" t="s">
        <v>29</v>
      </c>
      <c r="AD23" s="11" t="s">
        <v>29</v>
      </c>
      <c r="AE23" s="11" t="str">
        <f t="shared" si="10"/>
        <v/>
      </c>
    </row>
    <row r="24" spans="1:31" ht="12.75" customHeight="1" x14ac:dyDescent="0.2">
      <c r="B24" s="31"/>
      <c r="D24" s="12"/>
      <c r="E24" s="12"/>
      <c r="F24" s="13"/>
      <c r="G24" s="14"/>
      <c r="H24" s="41"/>
      <c r="I24" s="13"/>
      <c r="J24" s="16"/>
      <c r="K24" s="14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9"/>
      <c r="AD24" s="15"/>
      <c r="AE24" s="15"/>
    </row>
    <row r="25" spans="1:31" ht="12.75" customHeight="1" x14ac:dyDescent="0.2">
      <c r="B25" s="32">
        <v>1</v>
      </c>
      <c r="D25" s="17" t="s">
        <v>25</v>
      </c>
      <c r="E25" s="17" t="s">
        <v>74</v>
      </c>
      <c r="F25" s="66" t="s">
        <v>123</v>
      </c>
      <c r="G25" s="67"/>
      <c r="H25" s="19" t="s">
        <v>2</v>
      </c>
      <c r="I25" s="66" t="s">
        <v>128</v>
      </c>
      <c r="J25" s="68"/>
      <c r="K25" s="18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>
        <v>63</v>
      </c>
      <c r="X25" s="19">
        <v>1</v>
      </c>
      <c r="Y25" s="19">
        <v>1</v>
      </c>
      <c r="Z25" s="19"/>
      <c r="AA25" s="19"/>
      <c r="AB25" s="19"/>
      <c r="AC25" s="19">
        <v>1</v>
      </c>
      <c r="AD25" s="19"/>
      <c r="AE25" s="19"/>
    </row>
    <row r="26" spans="1:31" ht="12.75" customHeight="1" x14ac:dyDescent="0.2">
      <c r="B26" s="32">
        <v>1</v>
      </c>
      <c r="D26" s="17" t="s">
        <v>42</v>
      </c>
      <c r="E26" s="17">
        <v>329</v>
      </c>
      <c r="F26" s="66" t="s">
        <v>43</v>
      </c>
      <c r="G26" s="67"/>
      <c r="H26" s="19" t="s">
        <v>2</v>
      </c>
      <c r="I26" s="66" t="s">
        <v>44</v>
      </c>
      <c r="J26" s="68"/>
      <c r="K26" s="18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>
        <v>20</v>
      </c>
      <c r="X26" s="19">
        <v>1</v>
      </c>
      <c r="Y26" s="19">
        <v>1</v>
      </c>
      <c r="Z26" s="19">
        <v>1</v>
      </c>
      <c r="AA26" s="19"/>
      <c r="AB26" s="19"/>
      <c r="AC26" s="19">
        <v>2</v>
      </c>
      <c r="AD26" s="19"/>
      <c r="AE26" s="19"/>
    </row>
    <row r="27" spans="1:31" ht="12.75" customHeight="1" x14ac:dyDescent="0.2">
      <c r="B27" s="32">
        <v>1</v>
      </c>
      <c r="D27" s="17" t="s">
        <v>41</v>
      </c>
      <c r="E27" s="17">
        <v>330</v>
      </c>
      <c r="F27" s="53" t="s">
        <v>52</v>
      </c>
      <c r="G27" s="54"/>
      <c r="H27" s="19" t="s">
        <v>2</v>
      </c>
      <c r="I27" s="53" t="s">
        <v>45</v>
      </c>
      <c r="J27" s="56"/>
      <c r="K27" s="36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>
        <v>35</v>
      </c>
      <c r="X27" s="19"/>
      <c r="Y27" s="19"/>
      <c r="Z27" s="19">
        <v>2</v>
      </c>
      <c r="AA27" s="19"/>
      <c r="AB27" s="19"/>
      <c r="AC27" s="19">
        <v>2</v>
      </c>
      <c r="AD27" s="19"/>
      <c r="AE27" s="19"/>
    </row>
    <row r="28" spans="1:31" ht="12.75" customHeight="1" x14ac:dyDescent="0.2">
      <c r="B28" s="32">
        <v>1</v>
      </c>
      <c r="D28" s="17" t="s">
        <v>76</v>
      </c>
      <c r="E28" s="17">
        <v>335</v>
      </c>
      <c r="F28" s="57" t="s">
        <v>80</v>
      </c>
      <c r="G28" s="58"/>
      <c r="H28" s="19" t="s">
        <v>2</v>
      </c>
      <c r="I28" s="53" t="s">
        <v>81</v>
      </c>
      <c r="J28" s="56"/>
      <c r="K28" s="36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>
        <v>110</v>
      </c>
      <c r="X28" s="19"/>
      <c r="Y28" s="19">
        <v>1</v>
      </c>
      <c r="Z28" s="19"/>
      <c r="AA28" s="19">
        <v>1</v>
      </c>
      <c r="AB28" s="19"/>
      <c r="AC28" s="19">
        <v>2</v>
      </c>
      <c r="AD28" s="19"/>
      <c r="AE28" s="19"/>
    </row>
    <row r="29" spans="1:31" x14ac:dyDescent="0.2">
      <c r="B29" s="32">
        <v>1</v>
      </c>
      <c r="D29" s="17" t="s">
        <v>77</v>
      </c>
      <c r="E29" s="17">
        <v>335</v>
      </c>
      <c r="F29" s="57" t="s">
        <v>82</v>
      </c>
      <c r="G29" s="58"/>
      <c r="H29" s="19" t="s">
        <v>2</v>
      </c>
      <c r="I29" s="53" t="s">
        <v>83</v>
      </c>
      <c r="J29" s="56"/>
      <c r="K29" s="36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>
        <v>150</v>
      </c>
      <c r="X29" s="19"/>
      <c r="Y29" s="19">
        <v>2</v>
      </c>
      <c r="Z29" s="19"/>
      <c r="AA29" s="19"/>
      <c r="AB29" s="19"/>
      <c r="AC29" s="19">
        <v>2</v>
      </c>
      <c r="AD29" s="19"/>
      <c r="AE29" s="19"/>
    </row>
    <row r="30" spans="1:31" ht="12.75" customHeight="1" x14ac:dyDescent="0.2">
      <c r="A30" s="5">
        <v>16</v>
      </c>
      <c r="B30" s="32"/>
      <c r="D30" s="17"/>
      <c r="E30" s="17"/>
      <c r="F30" s="53"/>
      <c r="G30" s="54"/>
      <c r="H30" s="19"/>
      <c r="I30" s="53"/>
      <c r="J30" s="56"/>
      <c r="K30" s="36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ht="12.75" customHeight="1" x14ac:dyDescent="0.2">
      <c r="B31" s="32">
        <v>1</v>
      </c>
      <c r="D31" s="17" t="s">
        <v>78</v>
      </c>
      <c r="E31" s="17">
        <v>335</v>
      </c>
      <c r="F31" s="53" t="s">
        <v>84</v>
      </c>
      <c r="G31" s="54"/>
      <c r="H31" s="19" t="s">
        <v>2</v>
      </c>
      <c r="I31" s="53" t="s">
        <v>85</v>
      </c>
      <c r="J31" s="56"/>
      <c r="K31" s="36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>
        <v>31</v>
      </c>
      <c r="X31" s="19"/>
      <c r="Y31" s="19">
        <v>1</v>
      </c>
      <c r="Z31" s="19">
        <v>1</v>
      </c>
      <c r="AA31" s="19"/>
      <c r="AB31" s="19"/>
      <c r="AC31" s="19">
        <v>1</v>
      </c>
      <c r="AD31" s="19"/>
      <c r="AE31" s="19"/>
    </row>
    <row r="32" spans="1:31" ht="12.75" customHeight="1" x14ac:dyDescent="0.2">
      <c r="B32" s="32">
        <v>1</v>
      </c>
      <c r="D32" s="17" t="s">
        <v>79</v>
      </c>
      <c r="E32" s="17" t="s">
        <v>131</v>
      </c>
      <c r="F32" s="53" t="s">
        <v>86</v>
      </c>
      <c r="G32" s="54"/>
      <c r="H32" s="19" t="s">
        <v>2</v>
      </c>
      <c r="I32" s="53" t="s">
        <v>87</v>
      </c>
      <c r="J32" s="56"/>
      <c r="K32" s="36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>
        <v>43</v>
      </c>
      <c r="X32" s="19"/>
      <c r="Y32" s="19">
        <v>2</v>
      </c>
      <c r="Z32" s="19"/>
      <c r="AA32" s="19"/>
      <c r="AB32" s="19"/>
      <c r="AC32" s="19">
        <v>2</v>
      </c>
      <c r="AD32" s="19"/>
      <c r="AE32" s="19"/>
    </row>
    <row r="33" spans="2:31" ht="12.75" customHeight="1" x14ac:dyDescent="0.2">
      <c r="B33" s="32"/>
      <c r="D33" s="17"/>
      <c r="E33" s="17"/>
      <c r="F33" s="53"/>
      <c r="G33" s="54"/>
      <c r="H33" s="19" t="s">
        <v>2</v>
      </c>
      <c r="I33" s="53"/>
      <c r="J33" s="56"/>
      <c r="K33" s="36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2:31" ht="12.75" customHeight="1" x14ac:dyDescent="0.2">
      <c r="B34" s="32"/>
      <c r="D34" s="17"/>
      <c r="E34" s="17"/>
      <c r="F34" s="53"/>
      <c r="G34" s="54"/>
      <c r="H34" s="19"/>
      <c r="I34" s="53"/>
      <c r="J34" s="56"/>
      <c r="K34" s="36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2:31" ht="12.75" customHeight="1" x14ac:dyDescent="0.2">
      <c r="B35" s="32">
        <v>1</v>
      </c>
      <c r="D35" s="17" t="s">
        <v>88</v>
      </c>
      <c r="E35" s="17" t="s">
        <v>92</v>
      </c>
      <c r="F35" s="53" t="s">
        <v>111</v>
      </c>
      <c r="G35" s="54"/>
      <c r="H35" s="19" t="s">
        <v>2</v>
      </c>
      <c r="I35" s="53" t="s">
        <v>112</v>
      </c>
      <c r="J35" s="56"/>
      <c r="K35" s="36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>
        <v>68</v>
      </c>
      <c r="AD35" s="19"/>
      <c r="AE35" s="19"/>
    </row>
    <row r="36" spans="2:31" ht="12.75" customHeight="1" x14ac:dyDescent="0.2">
      <c r="B36" s="32">
        <v>1</v>
      </c>
      <c r="D36" s="17" t="s">
        <v>89</v>
      </c>
      <c r="E36" s="17" t="s">
        <v>92</v>
      </c>
      <c r="F36" s="53" t="s">
        <v>113</v>
      </c>
      <c r="G36" s="54"/>
      <c r="H36" s="19" t="s">
        <v>2</v>
      </c>
      <c r="I36" s="53" t="s">
        <v>114</v>
      </c>
      <c r="J36" s="56"/>
      <c r="K36" s="36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>
        <v>68</v>
      </c>
      <c r="AD36" s="19"/>
      <c r="AE36" s="19"/>
    </row>
    <row r="37" spans="2:31" ht="12.75" customHeight="1" x14ac:dyDescent="0.2">
      <c r="B37" s="32">
        <v>1</v>
      </c>
      <c r="D37" s="17" t="s">
        <v>90</v>
      </c>
      <c r="E37" s="86" t="s">
        <v>93</v>
      </c>
      <c r="F37" s="53" t="s">
        <v>95</v>
      </c>
      <c r="G37" s="54"/>
      <c r="H37" s="19" t="s">
        <v>2</v>
      </c>
      <c r="I37" s="53" t="s">
        <v>96</v>
      </c>
      <c r="J37" s="56"/>
      <c r="K37" s="18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>
        <v>14</v>
      </c>
      <c r="AD37" s="19"/>
      <c r="AE37" s="19"/>
    </row>
    <row r="38" spans="2:31" ht="12.75" customHeight="1" x14ac:dyDescent="0.2">
      <c r="B38" s="32"/>
      <c r="D38" s="17"/>
      <c r="E38" s="87"/>
      <c r="F38" s="53"/>
      <c r="G38" s="54"/>
      <c r="H38" s="19"/>
      <c r="I38" s="53"/>
      <c r="J38" s="69"/>
      <c r="K38" s="36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2:31" ht="12.75" customHeight="1" x14ac:dyDescent="0.2">
      <c r="B39" s="32">
        <v>1</v>
      </c>
      <c r="D39" s="17" t="s">
        <v>91</v>
      </c>
      <c r="E39" s="86" t="s">
        <v>94</v>
      </c>
      <c r="F39" s="53" t="s">
        <v>97</v>
      </c>
      <c r="G39" s="54"/>
      <c r="H39" s="19" t="s">
        <v>2</v>
      </c>
      <c r="I39" s="53" t="s">
        <v>98</v>
      </c>
      <c r="J39" s="56"/>
      <c r="K39" s="36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>
        <v>11</v>
      </c>
      <c r="AD39" s="19"/>
      <c r="AE39" s="19"/>
    </row>
    <row r="40" spans="2:31" ht="12.75" customHeight="1" x14ac:dyDescent="0.2">
      <c r="B40" s="32"/>
      <c r="D40" s="17"/>
      <c r="E40" s="87"/>
      <c r="F40" s="53"/>
      <c r="G40" s="54"/>
      <c r="H40" s="19"/>
      <c r="I40" s="53"/>
      <c r="J40" s="56"/>
      <c r="K40" s="36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2:31" ht="12.75" customHeight="1" x14ac:dyDescent="0.2">
      <c r="B41" s="32"/>
      <c r="D41" s="17"/>
      <c r="E41" s="17"/>
      <c r="F41" s="53"/>
      <c r="G41" s="54"/>
      <c r="H41" s="19"/>
      <c r="I41" s="53"/>
      <c r="J41" s="56"/>
      <c r="K41" s="36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</row>
    <row r="42" spans="2:31" ht="12.75" customHeight="1" x14ac:dyDescent="0.2">
      <c r="B42" s="32">
        <v>1</v>
      </c>
      <c r="D42" s="17" t="s">
        <v>26</v>
      </c>
      <c r="E42" s="17">
        <v>327</v>
      </c>
      <c r="F42" s="53" t="s">
        <v>124</v>
      </c>
      <c r="G42" s="54"/>
      <c r="H42" s="19" t="s">
        <v>2</v>
      </c>
      <c r="I42" s="53" t="s">
        <v>127</v>
      </c>
      <c r="J42" s="56"/>
      <c r="K42" s="18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>
        <v>16</v>
      </c>
      <c r="W42" s="19"/>
      <c r="X42" s="19"/>
      <c r="Y42" s="19"/>
      <c r="Z42" s="19"/>
      <c r="AA42" s="19"/>
      <c r="AB42" s="19"/>
      <c r="AC42" s="19"/>
      <c r="AD42" s="19"/>
      <c r="AE42" s="19"/>
    </row>
    <row r="43" spans="2:31" ht="12.75" customHeight="1" x14ac:dyDescent="0.2">
      <c r="B43" s="32">
        <v>1</v>
      </c>
      <c r="D43" s="17" t="s">
        <v>28</v>
      </c>
      <c r="E43" s="17">
        <v>328</v>
      </c>
      <c r="F43" s="53" t="s">
        <v>125</v>
      </c>
      <c r="G43" s="54"/>
      <c r="H43" s="19" t="s">
        <v>2</v>
      </c>
      <c r="I43" s="53" t="s">
        <v>129</v>
      </c>
      <c r="J43" s="69"/>
      <c r="K43" s="36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>
        <v>58</v>
      </c>
      <c r="W43" s="19"/>
      <c r="X43" s="19"/>
      <c r="Y43" s="19"/>
      <c r="Z43" s="19"/>
      <c r="AA43" s="19"/>
      <c r="AB43" s="19"/>
      <c r="AC43" s="19"/>
      <c r="AD43" s="19"/>
      <c r="AE43" s="19"/>
    </row>
    <row r="44" spans="2:31" ht="12.75" customHeight="1" x14ac:dyDescent="0.2">
      <c r="B44" s="32">
        <v>1</v>
      </c>
      <c r="D44" s="17" t="s">
        <v>46</v>
      </c>
      <c r="E44" s="17" t="s">
        <v>48</v>
      </c>
      <c r="F44" s="53" t="s">
        <v>44</v>
      </c>
      <c r="G44" s="54"/>
      <c r="H44" s="19" t="s">
        <v>2</v>
      </c>
      <c r="I44" s="53" t="s">
        <v>50</v>
      </c>
      <c r="J44" s="56"/>
      <c r="K44" s="36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>
        <v>16</v>
      </c>
      <c r="W44" s="19"/>
      <c r="X44" s="19"/>
      <c r="Y44" s="19"/>
      <c r="Z44" s="19"/>
      <c r="AA44" s="19"/>
      <c r="AB44" s="19"/>
      <c r="AC44" s="19"/>
      <c r="AD44" s="19"/>
      <c r="AE44" s="19"/>
    </row>
    <row r="45" spans="2:31" ht="12.75" customHeight="1" x14ac:dyDescent="0.2">
      <c r="B45" s="32">
        <v>1</v>
      </c>
      <c r="D45" s="17" t="s">
        <v>47</v>
      </c>
      <c r="E45" s="17">
        <v>330</v>
      </c>
      <c r="F45" s="53" t="s">
        <v>51</v>
      </c>
      <c r="G45" s="54"/>
      <c r="H45" s="19" t="s">
        <v>2</v>
      </c>
      <c r="I45" s="53" t="s">
        <v>52</v>
      </c>
      <c r="J45" s="56"/>
      <c r="K45" s="36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>
        <v>21</v>
      </c>
      <c r="W45" s="19"/>
      <c r="X45" s="19"/>
      <c r="Y45" s="19"/>
      <c r="Z45" s="19"/>
      <c r="AA45" s="19"/>
      <c r="AB45" s="19"/>
      <c r="AC45" s="19"/>
      <c r="AD45" s="19"/>
      <c r="AE45" s="19"/>
    </row>
    <row r="46" spans="2:31" ht="12.75" customHeight="1" x14ac:dyDescent="0.2">
      <c r="B46" s="32">
        <v>1</v>
      </c>
      <c r="D46" s="17" t="s">
        <v>99</v>
      </c>
      <c r="E46" s="17" t="s">
        <v>75</v>
      </c>
      <c r="F46" s="53" t="s">
        <v>100</v>
      </c>
      <c r="G46" s="54"/>
      <c r="H46" s="19" t="s">
        <v>2</v>
      </c>
      <c r="I46" s="53" t="s">
        <v>101</v>
      </c>
      <c r="J46" s="56"/>
      <c r="K46" s="36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>
        <v>10</v>
      </c>
      <c r="W46" s="19"/>
      <c r="X46" s="19"/>
      <c r="Y46" s="19"/>
      <c r="Z46" s="19"/>
      <c r="AA46" s="19"/>
      <c r="AB46" s="19"/>
      <c r="AC46" s="19"/>
      <c r="AD46" s="19"/>
      <c r="AE46" s="19"/>
    </row>
    <row r="47" spans="2:31" ht="12.75" customHeight="1" x14ac:dyDescent="0.2">
      <c r="B47" s="32"/>
      <c r="D47" s="17"/>
      <c r="E47" s="17"/>
      <c r="F47" s="53"/>
      <c r="G47" s="54"/>
      <c r="H47" s="19"/>
      <c r="I47" s="53"/>
      <c r="J47" s="56"/>
      <c r="K47" s="36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</row>
    <row r="48" spans="2:31" ht="12.75" customHeight="1" x14ac:dyDescent="0.2">
      <c r="B48" s="32"/>
      <c r="D48" s="17"/>
      <c r="E48" s="17"/>
      <c r="F48" s="53"/>
      <c r="G48" s="54"/>
      <c r="H48" s="19"/>
      <c r="I48" s="53"/>
      <c r="J48" s="56"/>
      <c r="K48" s="18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</row>
    <row r="49" spans="2:31" ht="12.75" customHeight="1" x14ac:dyDescent="0.2">
      <c r="B49" s="32">
        <v>1</v>
      </c>
      <c r="D49" s="17" t="s">
        <v>68</v>
      </c>
      <c r="E49" s="17">
        <v>333</v>
      </c>
      <c r="F49" s="53" t="s">
        <v>115</v>
      </c>
      <c r="G49" s="54"/>
      <c r="H49" s="19" t="s">
        <v>2</v>
      </c>
      <c r="I49" s="53" t="s">
        <v>116</v>
      </c>
      <c r="J49" s="56"/>
      <c r="K49" s="36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>
        <v>131</v>
      </c>
      <c r="AC49" s="19"/>
      <c r="AD49" s="19"/>
      <c r="AE49" s="19"/>
    </row>
    <row r="50" spans="2:31" ht="12.75" customHeight="1" x14ac:dyDescent="0.2">
      <c r="B50" s="32">
        <v>1</v>
      </c>
      <c r="D50" s="17" t="s">
        <v>69</v>
      </c>
      <c r="E50" s="17">
        <v>333</v>
      </c>
      <c r="F50" s="53" t="s">
        <v>117</v>
      </c>
      <c r="G50" s="54"/>
      <c r="H50" s="19" t="s">
        <v>2</v>
      </c>
      <c r="I50" s="53" t="s">
        <v>118</v>
      </c>
      <c r="J50" s="56"/>
      <c r="K50" s="36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>
        <v>14</v>
      </c>
      <c r="AC50" s="19"/>
      <c r="AD50" s="19"/>
      <c r="AE50" s="19"/>
    </row>
    <row r="51" spans="2:31" ht="12.75" customHeight="1" x14ac:dyDescent="0.2">
      <c r="B51" s="32">
        <v>1</v>
      </c>
      <c r="D51" s="17" t="s">
        <v>70</v>
      </c>
      <c r="E51" s="17">
        <v>333</v>
      </c>
      <c r="F51" s="53" t="s">
        <v>119</v>
      </c>
      <c r="G51" s="54"/>
      <c r="H51" s="19" t="s">
        <v>2</v>
      </c>
      <c r="I51" s="53" t="s">
        <v>120</v>
      </c>
      <c r="J51" s="56"/>
      <c r="K51" s="36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>
        <v>15</v>
      </c>
      <c r="AC51" s="19"/>
      <c r="AD51" s="19"/>
      <c r="AE51" s="19"/>
    </row>
    <row r="52" spans="2:31" ht="12.75" customHeight="1" x14ac:dyDescent="0.2">
      <c r="B52" s="32"/>
      <c r="D52" s="17"/>
      <c r="E52" s="17"/>
      <c r="F52" s="53"/>
      <c r="G52" s="54"/>
      <c r="H52" s="19"/>
      <c r="I52" s="39"/>
      <c r="J52" s="40"/>
      <c r="K52" s="36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</row>
    <row r="53" spans="2:31" ht="12.75" customHeight="1" x14ac:dyDescent="0.2">
      <c r="B53" s="32"/>
      <c r="D53" s="17"/>
      <c r="E53" s="17"/>
      <c r="F53" s="53"/>
      <c r="G53" s="54"/>
      <c r="H53" s="19"/>
      <c r="I53" s="39"/>
      <c r="J53" s="40"/>
      <c r="K53" s="36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</row>
    <row r="54" spans="2:31" ht="12.75" customHeight="1" x14ac:dyDescent="0.2">
      <c r="B54" s="32">
        <v>1</v>
      </c>
      <c r="D54" s="17" t="s">
        <v>27</v>
      </c>
      <c r="E54" s="17">
        <v>328</v>
      </c>
      <c r="F54" s="53" t="s">
        <v>126</v>
      </c>
      <c r="G54" s="54"/>
      <c r="H54" s="19" t="s">
        <v>2</v>
      </c>
      <c r="I54" s="53" t="s">
        <v>130</v>
      </c>
      <c r="J54" s="56"/>
      <c r="K54" s="36"/>
      <c r="L54" s="19"/>
      <c r="M54" s="19">
        <v>62.5</v>
      </c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</row>
    <row r="55" spans="2:31" ht="12.75" customHeight="1" x14ac:dyDescent="0.2">
      <c r="B55" s="32">
        <v>1</v>
      </c>
      <c r="D55" s="17" t="s">
        <v>53</v>
      </c>
      <c r="E55" s="17">
        <v>329</v>
      </c>
      <c r="F55" s="53" t="s">
        <v>56</v>
      </c>
      <c r="G55" s="54"/>
      <c r="H55" s="19" t="s">
        <v>2</v>
      </c>
      <c r="I55" s="53" t="s">
        <v>57</v>
      </c>
      <c r="J55" s="56"/>
      <c r="K55" s="36"/>
      <c r="L55" s="19"/>
      <c r="M55" s="19">
        <v>37.5</v>
      </c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</row>
    <row r="56" spans="2:31" ht="12.75" customHeight="1" x14ac:dyDescent="0.2">
      <c r="B56" s="32">
        <v>1</v>
      </c>
      <c r="D56" s="17" t="s">
        <v>54</v>
      </c>
      <c r="E56" s="17" t="s">
        <v>48</v>
      </c>
      <c r="F56" s="53" t="s">
        <v>44</v>
      </c>
      <c r="G56" s="54"/>
      <c r="H56" s="19" t="s">
        <v>2</v>
      </c>
      <c r="I56" s="53" t="s">
        <v>58</v>
      </c>
      <c r="J56" s="56"/>
      <c r="K56" s="36"/>
      <c r="L56" s="19">
        <v>50</v>
      </c>
      <c r="M56" s="19"/>
      <c r="N56" s="19">
        <v>1</v>
      </c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>
        <v>1</v>
      </c>
      <c r="AE56" s="19"/>
    </row>
    <row r="57" spans="2:31" ht="12.75" customHeight="1" x14ac:dyDescent="0.2">
      <c r="B57" s="32">
        <v>1</v>
      </c>
      <c r="D57" s="17" t="s">
        <v>55</v>
      </c>
      <c r="E57" s="17">
        <v>330</v>
      </c>
      <c r="F57" s="53" t="s">
        <v>59</v>
      </c>
      <c r="G57" s="54"/>
      <c r="H57" s="19" t="s">
        <v>2</v>
      </c>
      <c r="I57" s="53" t="s">
        <v>52</v>
      </c>
      <c r="J57" s="56"/>
      <c r="K57" s="18"/>
      <c r="L57" s="19">
        <v>50</v>
      </c>
      <c r="M57" s="19"/>
      <c r="N57" s="19"/>
      <c r="O57" s="19">
        <v>1</v>
      </c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>
        <v>1</v>
      </c>
      <c r="AE57" s="19"/>
    </row>
    <row r="58" spans="2:31" ht="12.75" customHeight="1" x14ac:dyDescent="0.2">
      <c r="B58" s="32">
        <v>1</v>
      </c>
      <c r="D58" s="17" t="s">
        <v>103</v>
      </c>
      <c r="E58" s="17">
        <v>330</v>
      </c>
      <c r="F58" s="53" t="s">
        <v>45</v>
      </c>
      <c r="G58" s="54"/>
      <c r="H58" s="19" t="s">
        <v>2</v>
      </c>
      <c r="I58" s="53" t="s">
        <v>60</v>
      </c>
      <c r="J58" s="56"/>
      <c r="K58" s="18"/>
      <c r="L58" s="19">
        <v>50</v>
      </c>
      <c r="M58" s="19"/>
      <c r="N58" s="19">
        <v>1</v>
      </c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>
        <v>1</v>
      </c>
      <c r="AE58" s="19"/>
    </row>
    <row r="59" spans="2:31" ht="12.75" customHeight="1" x14ac:dyDescent="0.2">
      <c r="B59" s="32"/>
      <c r="D59" s="17"/>
      <c r="E59" s="17"/>
      <c r="F59" s="53"/>
      <c r="G59" s="54"/>
      <c r="H59" s="19"/>
      <c r="I59" s="53"/>
      <c r="J59" s="56"/>
      <c r="K59" s="18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</row>
    <row r="60" spans="2:31" ht="12.75" customHeight="1" x14ac:dyDescent="0.2">
      <c r="B60" s="32">
        <v>1</v>
      </c>
      <c r="D60" s="17" t="s">
        <v>102</v>
      </c>
      <c r="E60" s="17" t="s">
        <v>75</v>
      </c>
      <c r="F60" s="53" t="s">
        <v>104</v>
      </c>
      <c r="G60" s="54"/>
      <c r="H60" s="19" t="s">
        <v>2</v>
      </c>
      <c r="I60" s="53" t="s">
        <v>84</v>
      </c>
      <c r="J60" s="56"/>
      <c r="K60" s="18"/>
      <c r="L60" s="19">
        <v>300</v>
      </c>
      <c r="M60" s="19"/>
      <c r="N60" s="19"/>
      <c r="O60" s="19">
        <v>1</v>
      </c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>
        <v>6</v>
      </c>
      <c r="AE60" s="19"/>
    </row>
    <row r="61" spans="2:31" ht="12.75" customHeight="1" x14ac:dyDescent="0.2">
      <c r="B61" s="32"/>
      <c r="D61" s="17"/>
      <c r="E61" s="17"/>
      <c r="F61" s="53"/>
      <c r="G61" s="54"/>
      <c r="H61" s="19"/>
      <c r="I61" s="53"/>
      <c r="J61" s="56"/>
      <c r="K61" s="36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2:31" ht="12.75" customHeight="1" x14ac:dyDescent="0.2">
      <c r="B62" s="32">
        <v>1</v>
      </c>
      <c r="D62" s="17" t="s">
        <v>33</v>
      </c>
      <c r="E62" s="17">
        <v>327</v>
      </c>
      <c r="F62" s="53" t="s">
        <v>127</v>
      </c>
      <c r="G62" s="54"/>
      <c r="H62" s="19" t="s">
        <v>2</v>
      </c>
      <c r="I62" s="53" t="s">
        <v>128</v>
      </c>
      <c r="J62" s="56"/>
      <c r="K62" s="36">
        <v>88</v>
      </c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</row>
    <row r="63" spans="2:31" ht="12.75" customHeight="1" x14ac:dyDescent="0.2">
      <c r="B63" s="32">
        <v>1</v>
      </c>
      <c r="D63" s="17" t="s">
        <v>61</v>
      </c>
      <c r="E63" s="17">
        <v>329</v>
      </c>
      <c r="F63" s="53" t="s">
        <v>43</v>
      </c>
      <c r="G63" s="54"/>
      <c r="H63" s="19" t="s">
        <v>2</v>
      </c>
      <c r="I63" s="53" t="s">
        <v>44</v>
      </c>
      <c r="J63" s="56"/>
      <c r="K63" s="18">
        <v>62</v>
      </c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</row>
    <row r="64" spans="2:31" ht="12.75" customHeight="1" x14ac:dyDescent="0.2">
      <c r="B64" s="32">
        <v>1</v>
      </c>
      <c r="D64" s="17" t="s">
        <v>62</v>
      </c>
      <c r="E64" s="17">
        <v>330</v>
      </c>
      <c r="F64" s="53" t="s">
        <v>52</v>
      </c>
      <c r="G64" s="54"/>
      <c r="H64" s="19" t="s">
        <v>2</v>
      </c>
      <c r="I64" s="53" t="s">
        <v>45</v>
      </c>
      <c r="J64" s="56"/>
      <c r="K64" s="18">
        <v>56</v>
      </c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</row>
    <row r="65" spans="2:31" ht="12.75" customHeight="1" x14ac:dyDescent="0.2">
      <c r="B65" s="32">
        <v>1</v>
      </c>
      <c r="D65" s="17" t="s">
        <v>105</v>
      </c>
      <c r="E65" s="17" t="s">
        <v>131</v>
      </c>
      <c r="F65" s="53" t="s">
        <v>80</v>
      </c>
      <c r="G65" s="54"/>
      <c r="H65" s="19" t="s">
        <v>2</v>
      </c>
      <c r="I65" s="53" t="s">
        <v>108</v>
      </c>
      <c r="J65" s="56"/>
      <c r="K65" s="18">
        <v>414</v>
      </c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2:31" ht="12.75" customHeight="1" x14ac:dyDescent="0.2">
      <c r="B66" s="32">
        <v>1</v>
      </c>
      <c r="D66" s="17" t="s">
        <v>106</v>
      </c>
      <c r="E66" s="17">
        <v>335</v>
      </c>
      <c r="F66" s="53" t="s">
        <v>109</v>
      </c>
      <c r="G66" s="54"/>
      <c r="H66" s="19" t="s">
        <v>2</v>
      </c>
      <c r="I66" s="53" t="s">
        <v>110</v>
      </c>
      <c r="J66" s="56"/>
      <c r="K66" s="18">
        <v>53</v>
      </c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</row>
    <row r="67" spans="2:31" ht="12.75" customHeight="1" x14ac:dyDescent="0.2">
      <c r="B67" s="32"/>
      <c r="D67" s="17"/>
      <c r="E67" s="17"/>
      <c r="F67" s="53"/>
      <c r="G67" s="54"/>
      <c r="H67" s="19"/>
      <c r="I67" s="53"/>
      <c r="J67" s="56"/>
      <c r="K67" s="18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</row>
    <row r="68" spans="2:31" ht="12.75" customHeight="1" x14ac:dyDescent="0.2">
      <c r="B68" s="32">
        <v>1</v>
      </c>
      <c r="D68" s="17" t="s">
        <v>107</v>
      </c>
      <c r="E68" s="17" t="s">
        <v>131</v>
      </c>
      <c r="F68" s="53" t="s">
        <v>86</v>
      </c>
      <c r="G68" s="54"/>
      <c r="H68" s="19" t="s">
        <v>2</v>
      </c>
      <c r="I68" s="53" t="s">
        <v>87</v>
      </c>
      <c r="J68" s="56"/>
      <c r="K68" s="18">
        <v>66</v>
      </c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</row>
    <row r="69" spans="2:31" ht="12.75" customHeight="1" x14ac:dyDescent="0.2">
      <c r="B69" s="32"/>
      <c r="D69" s="17"/>
      <c r="E69" s="17"/>
      <c r="F69" s="42"/>
      <c r="G69" s="43"/>
      <c r="H69" s="19"/>
      <c r="I69" s="42"/>
      <c r="J69" s="44"/>
      <c r="K69" s="18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</row>
    <row r="70" spans="2:31" ht="12.75" customHeight="1" x14ac:dyDescent="0.2">
      <c r="B70" s="32">
        <v>1</v>
      </c>
      <c r="D70" s="17" t="s">
        <v>63</v>
      </c>
      <c r="E70" s="17">
        <v>330</v>
      </c>
      <c r="F70" s="42" t="s">
        <v>136</v>
      </c>
      <c r="G70" s="43" t="s">
        <v>135</v>
      </c>
      <c r="H70" s="19" t="s">
        <v>2</v>
      </c>
      <c r="I70" s="42" t="s">
        <v>137</v>
      </c>
      <c r="J70" s="44" t="s">
        <v>138</v>
      </c>
      <c r="K70" s="18"/>
      <c r="L70" s="19"/>
      <c r="M70" s="19"/>
      <c r="N70" s="19"/>
      <c r="O70" s="19"/>
      <c r="P70" s="19">
        <v>128</v>
      </c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</row>
    <row r="71" spans="2:31" ht="12.75" customHeight="1" x14ac:dyDescent="0.2">
      <c r="B71" s="32">
        <v>1</v>
      </c>
      <c r="D71" s="17" t="s">
        <v>64</v>
      </c>
      <c r="E71" s="17">
        <v>330</v>
      </c>
      <c r="F71" s="42" t="s">
        <v>139</v>
      </c>
      <c r="G71" s="43" t="s">
        <v>138</v>
      </c>
      <c r="H71" s="19" t="s">
        <v>2</v>
      </c>
      <c r="I71" s="42" t="s">
        <v>137</v>
      </c>
      <c r="J71" s="44" t="s">
        <v>140</v>
      </c>
      <c r="K71" s="18"/>
      <c r="L71" s="19"/>
      <c r="M71" s="19"/>
      <c r="N71" s="19"/>
      <c r="O71" s="19"/>
      <c r="P71" s="19"/>
      <c r="Q71" s="19"/>
      <c r="R71" s="19">
        <v>1</v>
      </c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</row>
    <row r="72" spans="2:31" ht="12.75" customHeight="1" x14ac:dyDescent="0.2">
      <c r="B72" s="32">
        <v>1</v>
      </c>
      <c r="D72" s="17" t="s">
        <v>65</v>
      </c>
      <c r="E72" s="17">
        <v>330</v>
      </c>
      <c r="F72" s="42" t="s">
        <v>141</v>
      </c>
      <c r="G72" s="43" t="s">
        <v>138</v>
      </c>
      <c r="H72" s="19" t="s">
        <v>2</v>
      </c>
      <c r="I72" s="42" t="s">
        <v>139</v>
      </c>
      <c r="J72" s="44" t="s">
        <v>138</v>
      </c>
      <c r="K72" s="18"/>
      <c r="L72" s="19"/>
      <c r="M72" s="19"/>
      <c r="N72" s="19"/>
      <c r="O72" s="19"/>
      <c r="P72" s="19">
        <v>122</v>
      </c>
      <c r="Q72" s="19"/>
      <c r="R72" s="19"/>
      <c r="S72" s="19">
        <v>1</v>
      </c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</row>
    <row r="73" spans="2:31" ht="12.75" customHeight="1" x14ac:dyDescent="0.2">
      <c r="B73" s="32">
        <v>1</v>
      </c>
      <c r="D73" s="17" t="s">
        <v>66</v>
      </c>
      <c r="E73" s="17" t="s">
        <v>49</v>
      </c>
      <c r="F73" s="42" t="s">
        <v>142</v>
      </c>
      <c r="G73" s="43" t="s">
        <v>138</v>
      </c>
      <c r="H73" s="19" t="s">
        <v>2</v>
      </c>
      <c r="I73" s="42" t="s">
        <v>143</v>
      </c>
      <c r="J73" s="44" t="s">
        <v>138</v>
      </c>
      <c r="K73" s="18"/>
      <c r="L73" s="19"/>
      <c r="M73" s="19"/>
      <c r="N73" s="19"/>
      <c r="O73" s="19"/>
      <c r="P73" s="19">
        <v>76</v>
      </c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</row>
    <row r="74" spans="2:31" ht="12.75" customHeight="1" x14ac:dyDescent="0.2">
      <c r="B74" s="32">
        <v>1</v>
      </c>
      <c r="D74" s="17" t="s">
        <v>146</v>
      </c>
      <c r="E74" s="17" t="s">
        <v>49</v>
      </c>
      <c r="F74" s="48" t="s">
        <v>148</v>
      </c>
      <c r="G74" s="49" t="s">
        <v>138</v>
      </c>
      <c r="H74" s="19" t="s">
        <v>2</v>
      </c>
      <c r="I74" s="48" t="s">
        <v>141</v>
      </c>
      <c r="J74" s="50" t="s">
        <v>138</v>
      </c>
      <c r="K74" s="18"/>
      <c r="L74" s="19"/>
      <c r="M74" s="19"/>
      <c r="N74" s="19"/>
      <c r="O74" s="19"/>
      <c r="P74" s="19"/>
      <c r="Q74" s="19"/>
      <c r="R74" s="19"/>
      <c r="S74" s="19">
        <v>1</v>
      </c>
      <c r="T74" s="19">
        <v>304</v>
      </c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</row>
    <row r="75" spans="2:31" ht="12.75" customHeight="1" x14ac:dyDescent="0.2">
      <c r="B75" s="32">
        <v>1</v>
      </c>
      <c r="D75" s="17" t="s">
        <v>147</v>
      </c>
      <c r="E75" s="17">
        <v>331</v>
      </c>
      <c r="F75" s="48" t="s">
        <v>149</v>
      </c>
      <c r="G75" s="49" t="s">
        <v>138</v>
      </c>
      <c r="H75" s="19" t="s">
        <v>2</v>
      </c>
      <c r="I75" s="48" t="s">
        <v>150</v>
      </c>
      <c r="J75" s="50" t="s">
        <v>138</v>
      </c>
      <c r="K75" s="18"/>
      <c r="L75" s="19"/>
      <c r="M75" s="19"/>
      <c r="N75" s="19"/>
      <c r="O75" s="19"/>
      <c r="P75" s="19"/>
      <c r="Q75" s="19"/>
      <c r="R75" s="19"/>
      <c r="S75" s="19"/>
      <c r="T75" s="19">
        <v>41</v>
      </c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</row>
    <row r="76" spans="2:31" ht="12.75" customHeight="1" x14ac:dyDescent="0.2">
      <c r="B76" s="32">
        <v>1</v>
      </c>
      <c r="D76" s="17" t="s">
        <v>71</v>
      </c>
      <c r="E76" s="17" t="s">
        <v>75</v>
      </c>
      <c r="F76" s="53" t="s">
        <v>72</v>
      </c>
      <c r="G76" s="54"/>
      <c r="H76" s="19" t="s">
        <v>2</v>
      </c>
      <c r="I76" s="53" t="s">
        <v>73</v>
      </c>
      <c r="J76" s="56"/>
      <c r="K76" s="18"/>
      <c r="L76" s="19"/>
      <c r="M76" s="19"/>
      <c r="N76" s="19"/>
      <c r="O76" s="19"/>
      <c r="P76" s="19"/>
      <c r="Q76" s="19">
        <v>563</v>
      </c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2:31" ht="12.75" customHeight="1" x14ac:dyDescent="0.2">
      <c r="B77" s="32"/>
      <c r="D77" s="17"/>
      <c r="E77" s="17"/>
      <c r="F77" s="42"/>
      <c r="G77" s="43"/>
      <c r="H77" s="19"/>
      <c r="I77" s="42"/>
      <c r="J77" s="44"/>
      <c r="K77" s="18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78" spans="2:31" ht="12.75" customHeight="1" x14ac:dyDescent="0.2">
      <c r="B78" s="32"/>
      <c r="D78" s="17"/>
      <c r="E78" s="17"/>
      <c r="F78" s="42"/>
      <c r="G78" s="43"/>
      <c r="H78" s="19"/>
      <c r="I78" s="42"/>
      <c r="J78" s="44"/>
      <c r="K78" s="18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</row>
    <row r="79" spans="2:31" ht="12.75" customHeight="1" x14ac:dyDescent="0.2">
      <c r="B79" s="32"/>
      <c r="D79" s="17"/>
      <c r="E79" s="17"/>
      <c r="F79" s="45"/>
      <c r="G79" s="46"/>
      <c r="H79" s="19"/>
      <c r="I79" s="45"/>
      <c r="J79" s="47"/>
      <c r="K79" s="18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</row>
    <row r="80" spans="2:31" ht="12.75" customHeight="1" x14ac:dyDescent="0.2">
      <c r="B80" s="32"/>
      <c r="D80" s="17"/>
      <c r="E80" s="17"/>
      <c r="F80" s="42"/>
      <c r="G80" s="43"/>
      <c r="H80" s="19"/>
      <c r="I80" s="42"/>
      <c r="J80" s="44"/>
      <c r="K80" s="18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</row>
    <row r="81" spans="2:31" ht="12.75" customHeight="1" x14ac:dyDescent="0.2">
      <c r="B81" s="32"/>
      <c r="D81" s="17"/>
      <c r="E81" s="17"/>
      <c r="F81" s="39"/>
      <c r="G81" s="38"/>
      <c r="H81" s="19"/>
      <c r="I81" s="39"/>
      <c r="J81" s="40"/>
      <c r="K81" s="18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2:31" ht="12.75" customHeight="1" thickBot="1" x14ac:dyDescent="0.25">
      <c r="B82" s="33"/>
      <c r="D82" s="17"/>
      <c r="E82" s="17"/>
      <c r="F82" s="51"/>
      <c r="G82" s="55"/>
      <c r="H82" s="37"/>
      <c r="I82" s="51"/>
      <c r="J82" s="52"/>
      <c r="K82" s="18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2:31" ht="12.75" customHeight="1" x14ac:dyDescent="0.2">
      <c r="B83" s="5" t="s">
        <v>11</v>
      </c>
      <c r="D83" s="63" t="s">
        <v>19</v>
      </c>
      <c r="E83" s="64"/>
      <c r="F83" s="64"/>
      <c r="G83" s="64"/>
      <c r="H83" s="64"/>
      <c r="I83" s="64"/>
      <c r="J83" s="65"/>
      <c r="K83" s="20">
        <f>IF(K8="","",IF(K23="",IF(SUM(COUNTIF(K24:K82,"LS")+COUNTIF(K24:K82,"LUMP"))&gt;0,"LS",""),IF(SUM(K24:K82)&gt;0,ROUNDUP(SUM(K24:K82),0),"")))</f>
        <v>739</v>
      </c>
      <c r="L83" s="20">
        <f>IF(L8="","",IF(L23="",IF(SUM(COUNTIF(L24:L82,"LS")+COUNTIF(L24:L82,"LUMP"))&gt;0,"LS",""),IF(SUM(L24:L82)&gt;0,ROUNDUP(SUM(L24:L82),0),"")))</f>
        <v>450</v>
      </c>
      <c r="M83" s="20">
        <f>IF(M8="","",IF(M23="",IF(SUM(COUNTIF(M24:M82,"LS")+COUNTIF(M24:M82,"LUMP"))&gt;0,"LS",""),IF(SUM(M24:M82)&gt;0,ROUNDUP(SUM(M24:M82),0),"")))</f>
        <v>100</v>
      </c>
      <c r="N83" s="20">
        <f>IF(N8="","",IF(N23="",IF(SUM(COUNTIF(N24:N82,"LS")+COUNTIF(N24:N82,"LUMP"))&gt;0,"LS",""),IF(SUM(N24:N82)&gt;0,ROUNDUP(SUM(N24:N82),0),"")))</f>
        <v>2</v>
      </c>
      <c r="O83" s="20">
        <f>IF(O8="","",IF(O23="",IF(SUM(COUNTIF(O24:O82,"LS")+COUNTIF(O24:O82,"LUMP"))&gt;0,"LS",""),IF(SUM(O24:O82)&gt;0,ROUNDUP(SUM(O24:O82),0),"")))</f>
        <v>2</v>
      </c>
      <c r="P83" s="20">
        <f>IF(P8="","",IF(P23="",IF(SUM(COUNTIF(P24:P82,"LS")+COUNTIF(P24:P82,"LUMP"))&gt;0,"LS",""),IF(SUM(P24:P82)&gt;0,ROUNDUP(SUM(P24:P82),0),"")))</f>
        <v>326</v>
      </c>
      <c r="Q83" s="20">
        <f>IF(Q8="","",IF(Q23="",IF(SUM(COUNTIF(Q24:Q82,"LS")+COUNTIF(Q24:Q82,"LUMP"))&gt;0,"LS",""),IF(SUM(Q24:Q82)&gt;0,ROUNDUP(SUM(Q24:Q82),0),"")))</f>
        <v>563</v>
      </c>
      <c r="R83" s="20">
        <f>IF(R8="","",IF(R23="",IF(SUM(COUNTIF(R24:R82,"LS")+COUNTIF(R24:R82,"LUMP"))&gt;0,"LS",""),IF(SUM(R24:R82)&gt;0,ROUNDUP(SUM(R24:R82),0),"")))</f>
        <v>1</v>
      </c>
      <c r="S83" s="20">
        <f>IF(S8="","",IF(S23="",IF(SUM(COUNTIF(S24:S82,"LS")+COUNTIF(S24:S82,"LUMP"))&gt;0,"LS",""),IF(SUM(S24:S82)&gt;0,ROUNDUP(SUM(S24:S82),0),"")))</f>
        <v>2</v>
      </c>
      <c r="T83" s="20">
        <f>IF(T8="","",IF(T23="",IF(SUM(COUNTIF(T24:T82,"LS")+COUNTIF(T24:T82,"LUMP"))&gt;0,"LS",""),IF(SUM(T24:T82)&gt;0,ROUNDUP(SUM(T24:T82),0),"")))</f>
        <v>345</v>
      </c>
      <c r="U83" s="20" t="str">
        <f>IF(U8="","",IF(U23="",IF(SUM(COUNTIF(U24:U82,"LS")+COUNTIF(U24:U82,"LUMP"))&gt;0,"LS",""),IF(SUM(U24:U82)&gt;0,ROUNDUP(SUM(U24:U82),0),"")))</f>
        <v/>
      </c>
      <c r="V83" s="20">
        <f>IF(V8="","",IF(V23="",IF(SUM(COUNTIF(V24:V82,"LS")+COUNTIF(V24:V82,"LUMP"))&gt;0,"LS",""),IF(SUM(V24:V82)&gt;0,ROUNDUP(SUM(V24:V82),0),"")))</f>
        <v>121</v>
      </c>
      <c r="W83" s="20">
        <f>IF(W8="","",IF(W23="",IF(SUM(COUNTIF(W24:W82,"LS")+COUNTIF(W24:W82,"LUMP"))&gt;0,"LS",""),IF(SUM(W24:W82)&gt;0,ROUNDUP(SUM(W24:W82),0),"")))</f>
        <v>452</v>
      </c>
      <c r="X83" s="20">
        <f>IF(X8="","",IF(X23="",IF(SUM(COUNTIF(X24:X82,"LS")+COUNTIF(X24:X82,"LUMP"))&gt;0,"LS",""),IF(SUM(X24:X82)&gt;0,ROUNDUP(SUM(X24:X82),0),"")))</f>
        <v>2</v>
      </c>
      <c r="Y83" s="20">
        <f>IF(Y8="","",IF(Y23="",IF(SUM(COUNTIF(Y24:Y82,"LS")+COUNTIF(Y24:Y82,"LUMP"))&gt;0,"LS",""),IF(SUM(Y24:Y82)&gt;0,ROUNDUP(SUM(Y24:Y82),0),"")))</f>
        <v>8</v>
      </c>
      <c r="Z83" s="20">
        <f>IF(Z8="","",IF(Z23="",IF(SUM(COUNTIF(Z24:Z82,"LS")+COUNTIF(Z24:Z82,"LUMP"))&gt;0,"LS",""),IF(SUM(Z24:Z82)&gt;0,ROUNDUP(SUM(Z24:Z82),0),"")))</f>
        <v>4</v>
      </c>
      <c r="AA83" s="20">
        <f>IF(AA8="","",IF(AA23="",IF(SUM(COUNTIF(AA24:AA82,"LS")+COUNTIF(AA24:AA82,"LUMP"))&gt;0,"LS",""),IF(SUM(AA24:AA82)&gt;0,ROUNDUP(SUM(AA24:AA82),0),"")))</f>
        <v>1</v>
      </c>
      <c r="AB83" s="20">
        <f>IF(AB8="","",IF(AB23="",IF(SUM(COUNTIF(AB24:AB82,"LS")+COUNTIF(AB24:AB82,"LUMP"))&gt;0,"LS",""),IF(SUM(AB24:AB82)&gt;0,ROUNDUP(SUM(AB24:AB82),0),"")))</f>
        <v>160</v>
      </c>
      <c r="AC83" s="20">
        <f>IF(AC8="","",IF(AC23="",IF(SUM(COUNTIF(AC24:AC82,"LS")+COUNTIF(AC24:AC82,"LUMP"))&gt;0,"LS",""),IF(SUM(AC24:AC82)&gt;0,ROUNDUP(SUM(AC24:AC82),0),"")))</f>
        <v>173</v>
      </c>
      <c r="AD83" s="20">
        <f>IF(AD8="","",IF(AD23="",IF(SUM(COUNTIF(AD24:AD82,"LS")+COUNTIF(AD24:AD82,"LUMP"))&gt;0,"LS",""),IF(SUM(AD24:AD82)&gt;0,ROUNDUP(SUM(AD24:AD82),0),"")))</f>
        <v>9</v>
      </c>
      <c r="AE83" s="20" t="str">
        <f>IF(AE8="","",IF(AE23="",IF(SUM(COUNTIF(AE24:AE82,"LS")+COUNTIF(AE24:AE82,"LUMP"))&gt;0,"LS",""),IF(SUM(AE24:AE82)&gt;0,ROUNDUP(SUM(AE24:AE82),0),"")))</f>
        <v/>
      </c>
    </row>
  </sheetData>
  <mergeCells count="121">
    <mergeCell ref="F53:G53"/>
    <mergeCell ref="F61:G61"/>
    <mergeCell ref="I49:J49"/>
    <mergeCell ref="I50:J50"/>
    <mergeCell ref="I51:J51"/>
    <mergeCell ref="I54:J54"/>
    <mergeCell ref="F59:G59"/>
    <mergeCell ref="F60:G60"/>
    <mergeCell ref="F52:G52"/>
    <mergeCell ref="F54:G54"/>
    <mergeCell ref="I55:J55"/>
    <mergeCell ref="I56:J56"/>
    <mergeCell ref="I57:J57"/>
    <mergeCell ref="I58:J58"/>
    <mergeCell ref="I59:J59"/>
    <mergeCell ref="I44:J44"/>
    <mergeCell ref="I45:J45"/>
    <mergeCell ref="I39:J39"/>
    <mergeCell ref="I42:J42"/>
    <mergeCell ref="I43:J43"/>
    <mergeCell ref="F51:G51"/>
    <mergeCell ref="F50:G50"/>
    <mergeCell ref="F49:G49"/>
    <mergeCell ref="F47:G47"/>
    <mergeCell ref="I46:J46"/>
    <mergeCell ref="I47:J47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D83:J83"/>
    <mergeCell ref="F25:G25"/>
    <mergeCell ref="I25:J25"/>
    <mergeCell ref="F30:G30"/>
    <mergeCell ref="I30:J30"/>
    <mergeCell ref="F26:G26"/>
    <mergeCell ref="I26:J26"/>
    <mergeCell ref="F38:G38"/>
    <mergeCell ref="I38:J38"/>
    <mergeCell ref="F44:G44"/>
    <mergeCell ref="F45:G45"/>
    <mergeCell ref="F46:G46"/>
    <mergeCell ref="F48:G48"/>
    <mergeCell ref="F39:G39"/>
    <mergeCell ref="I68:J68"/>
    <mergeCell ref="I60:J60"/>
    <mergeCell ref="F41:G41"/>
    <mergeCell ref="I41:J41"/>
    <mergeCell ref="E39:E40"/>
    <mergeCell ref="I48:J48"/>
    <mergeCell ref="E37:E38"/>
    <mergeCell ref="F42:G42"/>
    <mergeCell ref="F43:G43"/>
    <mergeCell ref="F37:G37"/>
    <mergeCell ref="F40:G40"/>
    <mergeCell ref="I40:J40"/>
    <mergeCell ref="B10:B23"/>
    <mergeCell ref="W11:W22"/>
    <mergeCell ref="X11:X22"/>
    <mergeCell ref="T11:T22"/>
    <mergeCell ref="U11:U22"/>
    <mergeCell ref="F29:G29"/>
    <mergeCell ref="I29:J29"/>
    <mergeCell ref="F31:G31"/>
    <mergeCell ref="I37:J37"/>
    <mergeCell ref="I27:J27"/>
    <mergeCell ref="F27:G27"/>
    <mergeCell ref="F28:G28"/>
    <mergeCell ref="F32:G32"/>
    <mergeCell ref="F33:G33"/>
    <mergeCell ref="F34:G34"/>
    <mergeCell ref="F35:G35"/>
    <mergeCell ref="F36:G36"/>
    <mergeCell ref="I31:J31"/>
    <mergeCell ref="I28:J28"/>
    <mergeCell ref="I32:J32"/>
    <mergeCell ref="I33:J33"/>
    <mergeCell ref="I34:J34"/>
    <mergeCell ref="I35:J35"/>
    <mergeCell ref="I36:J36"/>
    <mergeCell ref="F62:G62"/>
    <mergeCell ref="F63:G63"/>
    <mergeCell ref="F55:G55"/>
    <mergeCell ref="F56:G56"/>
    <mergeCell ref="F57:G57"/>
    <mergeCell ref="F58:G58"/>
    <mergeCell ref="I63:J63"/>
    <mergeCell ref="I64:J64"/>
    <mergeCell ref="I62:J62"/>
    <mergeCell ref="I61:J61"/>
    <mergeCell ref="I82:J82"/>
    <mergeCell ref="F76:G76"/>
    <mergeCell ref="F82:G82"/>
    <mergeCell ref="F64:G64"/>
    <mergeCell ref="F65:G65"/>
    <mergeCell ref="F66:G66"/>
    <mergeCell ref="F67:G67"/>
    <mergeCell ref="I76:J76"/>
    <mergeCell ref="F68:G68"/>
    <mergeCell ref="I65:J65"/>
    <mergeCell ref="I66:J66"/>
    <mergeCell ref="I67:J67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2021-06-04T18:26:24Z</dcterms:modified>
</cp:coreProperties>
</file>